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520\Direction SE\Pascale Pellerin\CPP et CPS\19 février\"/>
    </mc:Choice>
  </mc:AlternateContent>
  <bookViews>
    <workbookView xWindow="0" yWindow="0" windowWidth="23040" windowHeight="9000" tabRatio="500"/>
  </bookViews>
  <sheets>
    <sheet name="201" sheetId="7" r:id="rId1"/>
    <sheet name="202" sheetId="1" r:id="rId2"/>
  </sheets>
  <definedNames>
    <definedName name="_xlnm._FilterDatabase" localSheetId="0" hidden="1">'201'!$J$5:$L$32</definedName>
    <definedName name="_xlnm._FilterDatabase" localSheetId="1" hidden="1">'202'!$J$5:$L$32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5" i="7" l="1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32" i="7"/>
  <c r="N32" i="7"/>
  <c r="L28" i="7"/>
  <c r="L32" i="7"/>
  <c r="K28" i="7"/>
  <c r="K32" i="7"/>
  <c r="J28" i="7"/>
  <c r="J32" i="7"/>
  <c r="I27" i="7"/>
  <c r="I32" i="7"/>
  <c r="H28" i="7"/>
  <c r="H32" i="7"/>
  <c r="G28" i="7"/>
  <c r="G32" i="7"/>
  <c r="F27" i="7"/>
  <c r="F32" i="7"/>
  <c r="E28" i="7"/>
  <c r="E32" i="7"/>
  <c r="D28" i="7"/>
  <c r="D32" i="7"/>
  <c r="C27" i="7"/>
  <c r="C32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M32" i="1"/>
  <c r="N32" i="1"/>
  <c r="I27" i="1"/>
  <c r="L28" i="1"/>
  <c r="L32" i="1"/>
  <c r="K28" i="1"/>
  <c r="K32" i="1"/>
  <c r="J28" i="1"/>
  <c r="J32" i="1"/>
  <c r="H28" i="1"/>
  <c r="H32" i="1"/>
  <c r="G28" i="1"/>
  <c r="G32" i="1"/>
  <c r="E28" i="1"/>
  <c r="E32" i="1"/>
  <c r="D28" i="1"/>
  <c r="D32" i="1"/>
  <c r="I32" i="1"/>
  <c r="C27" i="1"/>
  <c r="C32" i="1"/>
  <c r="F27" i="1"/>
  <c r="F32" i="1"/>
</calcChain>
</file>

<file path=xl/sharedStrings.xml><?xml version="1.0" encoding="utf-8"?>
<sst xmlns="http://schemas.openxmlformats.org/spreadsheetml/2006/main" count="68" uniqueCount="47">
  <si>
    <t>2e année</t>
  </si>
  <si>
    <t>Valeur Question</t>
  </si>
  <si>
    <t>Nbre "2"</t>
  </si>
  <si>
    <t>Nbre "1"</t>
  </si>
  <si>
    <t>Nbre "0"</t>
  </si>
  <si>
    <t>Nbre "0,5"</t>
  </si>
  <si>
    <t>Nbre Total</t>
  </si>
  <si>
    <t>% de réussite</t>
  </si>
  <si>
    <t>Q7</t>
  </si>
  <si>
    <t>Q1</t>
  </si>
  <si>
    <t>Q2</t>
  </si>
  <si>
    <t>Q3</t>
  </si>
  <si>
    <t>Q4</t>
  </si>
  <si>
    <t>Q5</t>
  </si>
  <si>
    <t>Q6</t>
  </si>
  <si>
    <t>Q8</t>
  </si>
  <si>
    <t>Q9</t>
  </si>
  <si>
    <t>Q10</t>
  </si>
  <si>
    <t>Les géants          /13</t>
  </si>
  <si>
    <t>Total</t>
  </si>
  <si>
    <t xml:space="preserve">inférence </t>
  </si>
  <si>
    <t>Élève 1</t>
  </si>
  <si>
    <t>Élève 2</t>
  </si>
  <si>
    <t>Élève 3</t>
  </si>
  <si>
    <t>Élève 4</t>
  </si>
  <si>
    <t>Élève 5</t>
  </si>
  <si>
    <t>Élève 6</t>
  </si>
  <si>
    <t>Élève 7</t>
  </si>
  <si>
    <t>Élève 8</t>
  </si>
  <si>
    <t>Élève 9</t>
  </si>
  <si>
    <t>Élève 10</t>
  </si>
  <si>
    <t>Élève 11</t>
  </si>
  <si>
    <t>Élève 12</t>
  </si>
  <si>
    <t>Élève 13</t>
  </si>
  <si>
    <t>Élève 14</t>
  </si>
  <si>
    <t>Élève 15</t>
  </si>
  <si>
    <t>Élève 16</t>
  </si>
  <si>
    <t>Élève 17</t>
  </si>
  <si>
    <t>Élève 18</t>
  </si>
  <si>
    <t>Les animaux domestiques        /13</t>
  </si>
  <si>
    <t>3e année</t>
  </si>
  <si>
    <t xml:space="preserve">repérage </t>
  </si>
  <si>
    <t>inférence</t>
  </si>
  <si>
    <t>repérage</t>
  </si>
  <si>
    <t>regroupement</t>
  </si>
  <si>
    <t xml:space="preserve">réagir </t>
  </si>
  <si>
    <t>réagir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</si>
</sst>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2"/>
      <color theme="1"/>
      <name val="Calibri"/>
      <family val="2"/>
      <charset val="238"/>
      <scheme val="minor"/>
    </font>
    <font>
      <sz val="8"/>
      <name val="Calibri"/>
      <family val="2"/>
    </font>
    <font>
      <sz val="12"/>
      <color theme="1"/>
      <name val="Calibri"/>
      <family val="2"/>
      <charset val="238"/>
      <scheme val="minor"/>
    </font>
    <font>
      <sz val="9"/>
      <color theme="0" tint="-0.249977111117893"/>
      <name val="Calibri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1919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0" fontId="3" fillId="0" borderId="0" xfId="0" applyFont="1" applyFill="1"/>
    <xf numFmtId="0" fontId="3" fillId="0" borderId="0" xfId="0" applyFont="1" applyFill="1" applyBorder="1"/>
    <xf numFmtId="0" fontId="0" fillId="0" borderId="0" xfId="0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9" fontId="2" fillId="2" borderId="0" xfId="1" applyNumberFormat="1" applyFont="1" applyFill="1"/>
    <xf numFmtId="0" fontId="3" fillId="0" borderId="5" xfId="0" applyFont="1" applyFill="1" applyBorder="1"/>
    <xf numFmtId="0" fontId="3" fillId="0" borderId="6" xfId="0" applyFont="1" applyFill="1" applyBorder="1"/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9" fontId="2" fillId="0" borderId="0" xfId="1" applyNumberFormat="1" applyFont="1" applyFill="1"/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9" fontId="2" fillId="0" borderId="0" xfId="1" applyNumberFormat="1" applyFont="1" applyFill="1" applyBorder="1"/>
    <xf numFmtId="0" fontId="0" fillId="0" borderId="7" xfId="0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1" fontId="0" fillId="0" borderId="0" xfId="0" applyNumberFormat="1"/>
    <xf numFmtId="9" fontId="2" fillId="0" borderId="0" xfId="1" applyFont="1" applyFill="1"/>
    <xf numFmtId="9" fontId="2" fillId="3" borderId="0" xfId="1" applyNumberFormat="1" applyFont="1" applyFill="1"/>
    <xf numFmtId="9" fontId="2" fillId="2" borderId="0" xfId="1" applyNumberFormat="1" applyFont="1" applyFill="1" applyBorder="1"/>
    <xf numFmtId="164" fontId="0" fillId="0" borderId="0" xfId="0" applyNumberFormat="1" applyFill="1"/>
    <xf numFmtId="9" fontId="0" fillId="0" borderId="0" xfId="1" applyFont="1"/>
    <xf numFmtId="0" fontId="0" fillId="0" borderId="0" xfId="0" applyAlignment="1">
      <alignment horizontal="center" textRotation="90"/>
    </xf>
    <xf numFmtId="0" fontId="0" fillId="0" borderId="0" xfId="0" applyAlignment="1">
      <alignment textRotation="90"/>
    </xf>
    <xf numFmtId="0" fontId="4" fillId="0" borderId="0" xfId="0" applyFont="1" applyBorder="1" applyAlignment="1">
      <alignment horizontal="left"/>
    </xf>
  </cellXfs>
  <cellStyles count="2">
    <cellStyle name="Normal" xfId="0" builtinId="0"/>
    <cellStyle name="Pourcentage" xfId="1" builtinId="5"/>
  </cellStyles>
  <dxfs count="2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19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C1" sqref="C1"/>
    </sheetView>
  </sheetViews>
  <sheetFormatPr baseColWidth="10" defaultColWidth="8.75" defaultRowHeight="15.75" outlineLevelCol="1" x14ac:dyDescent="0.25"/>
  <cols>
    <col min="1" max="1" width="8.625" style="12" customWidth="1"/>
    <col min="2" max="2" width="14.125" bestFit="1" customWidth="1"/>
    <col min="3" max="5" width="5.625" customWidth="1" outlineLevel="1"/>
    <col min="6" max="6" width="8" customWidth="1" outlineLevel="1"/>
    <col min="7" max="12" width="5.625" customWidth="1" outlineLevel="1"/>
    <col min="13" max="212" width="11" customWidth="1"/>
  </cols>
  <sheetData>
    <row r="1" spans="1:14" s="32" customFormat="1" ht="73.5" x14ac:dyDescent="0.25">
      <c r="A1" s="31"/>
      <c r="C1" s="32" t="s">
        <v>20</v>
      </c>
      <c r="D1" s="32" t="s">
        <v>41</v>
      </c>
      <c r="E1" s="32" t="s">
        <v>42</v>
      </c>
      <c r="F1" s="32" t="s">
        <v>45</v>
      </c>
      <c r="G1" s="32" t="s">
        <v>46</v>
      </c>
      <c r="H1" s="32" t="s">
        <v>43</v>
      </c>
      <c r="I1" s="32" t="s">
        <v>20</v>
      </c>
      <c r="J1" s="32" t="s">
        <v>43</v>
      </c>
      <c r="K1" s="32" t="s">
        <v>42</v>
      </c>
      <c r="L1" s="32" t="s">
        <v>44</v>
      </c>
    </row>
    <row r="2" spans="1:14" x14ac:dyDescent="0.25">
      <c r="A2" s="12" t="s">
        <v>40</v>
      </c>
      <c r="C2" s="33" t="s">
        <v>39</v>
      </c>
      <c r="D2" s="33"/>
      <c r="E2" s="33"/>
      <c r="F2" s="33"/>
      <c r="G2" s="33"/>
      <c r="H2" s="33"/>
      <c r="I2" s="33"/>
    </row>
    <row r="3" spans="1:14" x14ac:dyDescent="0.25">
      <c r="C3" s="15" t="s">
        <v>9</v>
      </c>
      <c r="D3" s="18" t="s">
        <v>10</v>
      </c>
      <c r="E3" s="18" t="s">
        <v>11</v>
      </c>
      <c r="F3" s="18" t="s">
        <v>12</v>
      </c>
      <c r="G3" s="18" t="s">
        <v>13</v>
      </c>
      <c r="H3" s="18" t="s">
        <v>14</v>
      </c>
      <c r="I3" s="18" t="s">
        <v>8</v>
      </c>
      <c r="J3" s="18" t="s">
        <v>15</v>
      </c>
      <c r="K3" s="18" t="s">
        <v>16</v>
      </c>
      <c r="L3" s="19" t="s">
        <v>17</v>
      </c>
      <c r="M3" s="16" t="s">
        <v>19</v>
      </c>
    </row>
    <row r="4" spans="1:14" s="2" customFormat="1" ht="12" x14ac:dyDescent="0.2">
      <c r="A4" s="13"/>
      <c r="B4" s="2" t="s">
        <v>1</v>
      </c>
      <c r="C4" s="8">
        <v>2</v>
      </c>
      <c r="D4" s="3">
        <v>1</v>
      </c>
      <c r="E4" s="3">
        <v>1</v>
      </c>
      <c r="F4" s="3">
        <v>2</v>
      </c>
      <c r="G4" s="3">
        <v>1</v>
      </c>
      <c r="H4" s="3">
        <v>1</v>
      </c>
      <c r="I4" s="3">
        <v>2</v>
      </c>
      <c r="J4" s="3">
        <v>1</v>
      </c>
      <c r="K4" s="3">
        <v>1</v>
      </c>
      <c r="L4" s="9">
        <v>1</v>
      </c>
      <c r="M4" s="2">
        <v>13</v>
      </c>
    </row>
    <row r="5" spans="1:14" x14ac:dyDescent="0.25">
      <c r="A5" s="14" t="s">
        <v>21</v>
      </c>
      <c r="B5" s="4"/>
      <c r="C5" s="10">
        <v>2</v>
      </c>
      <c r="D5" s="5">
        <v>1</v>
      </c>
      <c r="E5" s="5">
        <v>1</v>
      </c>
      <c r="F5" s="5">
        <v>2</v>
      </c>
      <c r="G5" s="5">
        <v>1</v>
      </c>
      <c r="H5" s="5">
        <v>1</v>
      </c>
      <c r="I5" s="5">
        <v>2</v>
      </c>
      <c r="J5" s="6">
        <v>1</v>
      </c>
      <c r="K5" s="6">
        <v>1</v>
      </c>
      <c r="L5" s="11">
        <v>1</v>
      </c>
      <c r="M5">
        <f t="shared" ref="M5:M22" si="0">SUM(C5:L5)</f>
        <v>13</v>
      </c>
      <c r="N5" s="30">
        <f>M5/M4</f>
        <v>1</v>
      </c>
    </row>
    <row r="6" spans="1:14" x14ac:dyDescent="0.25">
      <c r="A6" s="14" t="s">
        <v>22</v>
      </c>
      <c r="B6" s="4"/>
      <c r="C6" s="10">
        <v>2</v>
      </c>
      <c r="D6" s="5">
        <v>1</v>
      </c>
      <c r="E6" s="5">
        <v>1</v>
      </c>
      <c r="F6" s="5">
        <v>2</v>
      </c>
      <c r="G6" s="5">
        <v>1</v>
      </c>
      <c r="H6" s="5">
        <v>1</v>
      </c>
      <c r="I6" s="5">
        <v>2</v>
      </c>
      <c r="J6" s="6">
        <v>1</v>
      </c>
      <c r="K6" s="6">
        <v>1</v>
      </c>
      <c r="L6" s="11">
        <v>1</v>
      </c>
      <c r="M6">
        <f t="shared" si="0"/>
        <v>13</v>
      </c>
      <c r="N6" s="30">
        <f>M6/M5</f>
        <v>1</v>
      </c>
    </row>
    <row r="7" spans="1:14" x14ac:dyDescent="0.25">
      <c r="A7" s="14" t="s">
        <v>23</v>
      </c>
      <c r="B7" s="4"/>
      <c r="C7" s="10">
        <v>2</v>
      </c>
      <c r="D7" s="6">
        <v>1</v>
      </c>
      <c r="E7" s="5">
        <v>1</v>
      </c>
      <c r="F7" s="5">
        <v>2</v>
      </c>
      <c r="G7" s="5">
        <v>1</v>
      </c>
      <c r="H7" s="5">
        <v>1</v>
      </c>
      <c r="I7" s="5">
        <v>2</v>
      </c>
      <c r="J7" s="6">
        <v>1</v>
      </c>
      <c r="K7" s="6">
        <v>0</v>
      </c>
      <c r="L7" s="11">
        <v>1</v>
      </c>
      <c r="M7">
        <f t="shared" si="0"/>
        <v>12</v>
      </c>
      <c r="N7" s="30">
        <f>M7/M4</f>
        <v>0.92307692307692313</v>
      </c>
    </row>
    <row r="8" spans="1:14" x14ac:dyDescent="0.25">
      <c r="A8" s="14" t="s">
        <v>24</v>
      </c>
      <c r="B8" s="4"/>
      <c r="C8" s="10">
        <v>1</v>
      </c>
      <c r="D8" s="5">
        <v>1</v>
      </c>
      <c r="E8" s="5">
        <v>1</v>
      </c>
      <c r="F8" s="5">
        <v>2</v>
      </c>
      <c r="G8" s="5">
        <v>1</v>
      </c>
      <c r="H8" s="5">
        <v>1</v>
      </c>
      <c r="I8" s="5">
        <v>2</v>
      </c>
      <c r="J8" s="6">
        <v>1</v>
      </c>
      <c r="K8" s="6">
        <v>1</v>
      </c>
      <c r="L8" s="11">
        <v>1</v>
      </c>
      <c r="M8">
        <f t="shared" si="0"/>
        <v>12</v>
      </c>
      <c r="N8" s="30">
        <f>M8/M4</f>
        <v>0.92307692307692313</v>
      </c>
    </row>
    <row r="9" spans="1:14" x14ac:dyDescent="0.25">
      <c r="A9" s="14" t="s">
        <v>25</v>
      </c>
      <c r="B9" s="4"/>
      <c r="C9" s="10">
        <v>1</v>
      </c>
      <c r="D9" s="5">
        <v>1</v>
      </c>
      <c r="E9" s="5">
        <v>1</v>
      </c>
      <c r="F9" s="5">
        <v>2</v>
      </c>
      <c r="G9" s="5">
        <v>1</v>
      </c>
      <c r="H9" s="5">
        <v>1</v>
      </c>
      <c r="I9" s="5">
        <v>2</v>
      </c>
      <c r="J9" s="6">
        <v>1</v>
      </c>
      <c r="K9" s="6">
        <v>1</v>
      </c>
      <c r="L9" s="11">
        <v>1</v>
      </c>
      <c r="M9">
        <f t="shared" si="0"/>
        <v>12</v>
      </c>
      <c r="N9" s="30">
        <f>M9/M4</f>
        <v>0.92307692307692313</v>
      </c>
    </row>
    <row r="10" spans="1:14" x14ac:dyDescent="0.25">
      <c r="A10" s="14" t="s">
        <v>26</v>
      </c>
      <c r="B10" s="4"/>
      <c r="C10" s="10">
        <v>1</v>
      </c>
      <c r="D10" s="5">
        <v>0</v>
      </c>
      <c r="E10" s="5">
        <v>1</v>
      </c>
      <c r="F10" s="5">
        <v>2</v>
      </c>
      <c r="G10" s="5">
        <v>1</v>
      </c>
      <c r="H10" s="5">
        <v>1</v>
      </c>
      <c r="I10" s="5">
        <v>2</v>
      </c>
      <c r="J10" s="6">
        <v>1</v>
      </c>
      <c r="K10" s="6">
        <v>1</v>
      </c>
      <c r="L10" s="11">
        <v>1</v>
      </c>
      <c r="M10">
        <f t="shared" si="0"/>
        <v>11</v>
      </c>
      <c r="N10" s="30">
        <f>M10/M4</f>
        <v>0.84615384615384615</v>
      </c>
    </row>
    <row r="11" spans="1:14" x14ac:dyDescent="0.25">
      <c r="A11" s="14" t="s">
        <v>27</v>
      </c>
      <c r="B11" s="4"/>
      <c r="C11" s="10">
        <v>2</v>
      </c>
      <c r="D11" s="6">
        <v>1</v>
      </c>
      <c r="E11" s="6">
        <v>1</v>
      </c>
      <c r="F11" s="6">
        <v>0</v>
      </c>
      <c r="G11" s="6">
        <v>1</v>
      </c>
      <c r="H11" s="6">
        <v>1</v>
      </c>
      <c r="I11" s="6">
        <v>2</v>
      </c>
      <c r="J11" s="6">
        <v>1</v>
      </c>
      <c r="K11" s="6">
        <v>1</v>
      </c>
      <c r="L11" s="11">
        <v>1</v>
      </c>
      <c r="M11">
        <f t="shared" si="0"/>
        <v>11</v>
      </c>
      <c r="N11" s="30">
        <f>M11/M4</f>
        <v>0.84615384615384615</v>
      </c>
    </row>
    <row r="12" spans="1:14" x14ac:dyDescent="0.25">
      <c r="A12" s="14" t="s">
        <v>28</v>
      </c>
      <c r="B12" s="4"/>
      <c r="C12" s="10">
        <v>1</v>
      </c>
      <c r="D12" s="5">
        <v>1</v>
      </c>
      <c r="E12" s="5">
        <v>0</v>
      </c>
      <c r="F12" s="5">
        <v>2</v>
      </c>
      <c r="G12" s="5">
        <v>1</v>
      </c>
      <c r="H12" s="5">
        <v>1</v>
      </c>
      <c r="I12" s="5">
        <v>2</v>
      </c>
      <c r="J12" s="6">
        <v>1</v>
      </c>
      <c r="K12" s="6">
        <v>1</v>
      </c>
      <c r="L12" s="11">
        <v>1</v>
      </c>
      <c r="M12">
        <f t="shared" si="0"/>
        <v>11</v>
      </c>
      <c r="N12" s="30">
        <f>M12/M4</f>
        <v>0.84615384615384615</v>
      </c>
    </row>
    <row r="13" spans="1:14" x14ac:dyDescent="0.25">
      <c r="A13" s="14" t="s">
        <v>29</v>
      </c>
      <c r="B13" s="4"/>
      <c r="C13" s="10">
        <v>1</v>
      </c>
      <c r="D13" s="6">
        <v>1</v>
      </c>
      <c r="E13" s="5">
        <v>1</v>
      </c>
      <c r="F13" s="5">
        <v>2</v>
      </c>
      <c r="G13" s="5">
        <v>1</v>
      </c>
      <c r="H13" s="5">
        <v>1</v>
      </c>
      <c r="I13" s="5">
        <v>1</v>
      </c>
      <c r="J13" s="6">
        <v>1</v>
      </c>
      <c r="K13" s="6">
        <v>1</v>
      </c>
      <c r="L13" s="11">
        <v>1</v>
      </c>
      <c r="M13">
        <f t="shared" si="0"/>
        <v>11</v>
      </c>
      <c r="N13" s="30">
        <f>M13/M4</f>
        <v>0.84615384615384615</v>
      </c>
    </row>
    <row r="14" spans="1:14" x14ac:dyDescent="0.25">
      <c r="A14" s="14" t="s">
        <v>30</v>
      </c>
      <c r="B14" s="4"/>
      <c r="C14" s="10">
        <v>2</v>
      </c>
      <c r="D14" s="6">
        <v>1</v>
      </c>
      <c r="E14" s="5">
        <v>0</v>
      </c>
      <c r="F14" s="5">
        <v>2</v>
      </c>
      <c r="G14" s="5">
        <v>0</v>
      </c>
      <c r="H14" s="5">
        <v>1</v>
      </c>
      <c r="I14" s="5">
        <v>1</v>
      </c>
      <c r="J14" s="6">
        <v>1</v>
      </c>
      <c r="K14" s="6">
        <v>1</v>
      </c>
      <c r="L14" s="11">
        <v>1</v>
      </c>
      <c r="M14">
        <f t="shared" si="0"/>
        <v>10</v>
      </c>
      <c r="N14" s="30">
        <f>M14/M4</f>
        <v>0.76923076923076927</v>
      </c>
    </row>
    <row r="15" spans="1:14" x14ac:dyDescent="0.25">
      <c r="A15" s="14" t="s">
        <v>31</v>
      </c>
      <c r="B15" s="4"/>
      <c r="C15" s="10">
        <v>2</v>
      </c>
      <c r="D15" s="5">
        <v>1</v>
      </c>
      <c r="E15" s="5">
        <v>1</v>
      </c>
      <c r="F15" s="5">
        <v>2</v>
      </c>
      <c r="G15" s="5">
        <v>1</v>
      </c>
      <c r="H15" s="5">
        <v>0</v>
      </c>
      <c r="I15" s="5">
        <v>1</v>
      </c>
      <c r="J15" s="6">
        <v>1</v>
      </c>
      <c r="K15" s="6">
        <v>1</v>
      </c>
      <c r="L15" s="11">
        <v>0</v>
      </c>
      <c r="M15">
        <f t="shared" si="0"/>
        <v>10</v>
      </c>
      <c r="N15" s="30">
        <f>M15/M4</f>
        <v>0.76923076923076927</v>
      </c>
    </row>
    <row r="16" spans="1:14" x14ac:dyDescent="0.25">
      <c r="A16" s="14" t="s">
        <v>32</v>
      </c>
      <c r="B16" s="4"/>
      <c r="C16" s="10">
        <v>0</v>
      </c>
      <c r="D16" s="5">
        <v>1</v>
      </c>
      <c r="E16" s="5">
        <v>1</v>
      </c>
      <c r="F16" s="5">
        <v>2</v>
      </c>
      <c r="G16" s="5">
        <v>0</v>
      </c>
      <c r="H16" s="5">
        <v>1</v>
      </c>
      <c r="I16" s="5">
        <v>2</v>
      </c>
      <c r="J16" s="6">
        <v>1</v>
      </c>
      <c r="K16" s="6">
        <v>0</v>
      </c>
      <c r="L16" s="11">
        <v>0.5</v>
      </c>
      <c r="M16">
        <f t="shared" si="0"/>
        <v>8.5</v>
      </c>
      <c r="N16" s="30">
        <f>M16/M4</f>
        <v>0.65384615384615385</v>
      </c>
    </row>
    <row r="17" spans="1:14" x14ac:dyDescent="0.25">
      <c r="A17" s="14" t="s">
        <v>33</v>
      </c>
      <c r="B17" s="4"/>
      <c r="C17" s="10">
        <v>1</v>
      </c>
      <c r="D17" s="5">
        <v>1</v>
      </c>
      <c r="E17" s="5">
        <v>0</v>
      </c>
      <c r="F17" s="5">
        <v>1</v>
      </c>
      <c r="G17" s="5">
        <v>1</v>
      </c>
      <c r="H17" s="5">
        <v>1</v>
      </c>
      <c r="I17" s="5">
        <v>1</v>
      </c>
      <c r="J17" s="6">
        <v>1</v>
      </c>
      <c r="K17" s="6">
        <v>0</v>
      </c>
      <c r="L17" s="11">
        <v>1</v>
      </c>
      <c r="M17">
        <f t="shared" si="0"/>
        <v>8</v>
      </c>
      <c r="N17" s="30">
        <f>M17/M4</f>
        <v>0.61538461538461542</v>
      </c>
    </row>
    <row r="18" spans="1:14" x14ac:dyDescent="0.25">
      <c r="A18" s="14" t="s">
        <v>34</v>
      </c>
      <c r="B18" s="4"/>
      <c r="C18" s="10">
        <v>1</v>
      </c>
      <c r="D18" s="5">
        <v>1</v>
      </c>
      <c r="E18" s="5">
        <v>1</v>
      </c>
      <c r="F18" s="5">
        <v>2</v>
      </c>
      <c r="G18" s="5">
        <v>0</v>
      </c>
      <c r="H18" s="5">
        <v>0</v>
      </c>
      <c r="I18" s="5">
        <v>1</v>
      </c>
      <c r="J18" s="6">
        <v>1</v>
      </c>
      <c r="K18" s="6">
        <v>0</v>
      </c>
      <c r="L18" s="11">
        <v>1</v>
      </c>
      <c r="M18">
        <f t="shared" si="0"/>
        <v>8</v>
      </c>
      <c r="N18" s="30">
        <f>M18/M4</f>
        <v>0.61538461538461542</v>
      </c>
    </row>
    <row r="19" spans="1:14" x14ac:dyDescent="0.25">
      <c r="A19" s="14" t="s">
        <v>35</v>
      </c>
      <c r="B19" s="4"/>
      <c r="C19" s="10">
        <v>1</v>
      </c>
      <c r="D19" s="5">
        <v>1</v>
      </c>
      <c r="E19" s="5">
        <v>0</v>
      </c>
      <c r="F19" s="5">
        <v>1</v>
      </c>
      <c r="G19" s="5">
        <v>1</v>
      </c>
      <c r="H19" s="5">
        <v>1</v>
      </c>
      <c r="I19" s="5">
        <v>0</v>
      </c>
      <c r="J19" s="6">
        <v>1</v>
      </c>
      <c r="K19" s="6">
        <v>0.5</v>
      </c>
      <c r="L19" s="11">
        <v>1</v>
      </c>
      <c r="M19">
        <f t="shared" si="0"/>
        <v>7.5</v>
      </c>
      <c r="N19" s="30">
        <f>M19/M4</f>
        <v>0.57692307692307687</v>
      </c>
    </row>
    <row r="20" spans="1:14" x14ac:dyDescent="0.25">
      <c r="A20" s="14" t="s">
        <v>36</v>
      </c>
      <c r="B20" s="4"/>
      <c r="C20" s="10">
        <v>1</v>
      </c>
      <c r="D20" s="5">
        <v>1</v>
      </c>
      <c r="E20" s="5">
        <v>0</v>
      </c>
      <c r="F20" s="5">
        <v>2</v>
      </c>
      <c r="G20" s="5">
        <v>0</v>
      </c>
      <c r="H20" s="5">
        <v>0</v>
      </c>
      <c r="I20" s="5">
        <v>1</v>
      </c>
      <c r="J20" s="6">
        <v>1</v>
      </c>
      <c r="K20" s="6">
        <v>1</v>
      </c>
      <c r="L20" s="11">
        <v>0</v>
      </c>
      <c r="M20">
        <f t="shared" si="0"/>
        <v>7</v>
      </c>
      <c r="N20" s="30">
        <f>M20/M4</f>
        <v>0.53846153846153844</v>
      </c>
    </row>
    <row r="21" spans="1:14" x14ac:dyDescent="0.25">
      <c r="A21" s="14" t="s">
        <v>37</v>
      </c>
      <c r="B21" s="4"/>
      <c r="C21" s="10">
        <v>0</v>
      </c>
      <c r="D21" s="5">
        <v>1</v>
      </c>
      <c r="E21" s="5">
        <v>0</v>
      </c>
      <c r="F21" s="5">
        <v>0</v>
      </c>
      <c r="G21" s="5">
        <v>1</v>
      </c>
      <c r="H21" s="5">
        <v>1</v>
      </c>
      <c r="I21" s="5">
        <v>0</v>
      </c>
      <c r="J21" s="6">
        <v>1</v>
      </c>
      <c r="K21" s="6">
        <v>0</v>
      </c>
      <c r="L21" s="11">
        <v>1</v>
      </c>
      <c r="M21">
        <f t="shared" si="0"/>
        <v>5</v>
      </c>
      <c r="N21" s="30">
        <f>M21/M4</f>
        <v>0.38461538461538464</v>
      </c>
    </row>
    <row r="22" spans="1:14" x14ac:dyDescent="0.25">
      <c r="A22" s="14" t="s">
        <v>38</v>
      </c>
      <c r="B22" s="4"/>
      <c r="C22" s="10">
        <v>0</v>
      </c>
      <c r="D22" s="5">
        <v>1</v>
      </c>
      <c r="E22" s="5">
        <v>0</v>
      </c>
      <c r="F22" s="5">
        <v>2</v>
      </c>
      <c r="G22" s="5">
        <v>0</v>
      </c>
      <c r="H22" s="5">
        <v>0</v>
      </c>
      <c r="I22" s="5">
        <v>0</v>
      </c>
      <c r="J22" s="6">
        <v>1</v>
      </c>
      <c r="K22" s="6">
        <v>0</v>
      </c>
      <c r="L22" s="11">
        <v>0</v>
      </c>
      <c r="M22">
        <f t="shared" si="0"/>
        <v>4</v>
      </c>
      <c r="N22" s="30">
        <f>M22/M4</f>
        <v>0.30769230769230771</v>
      </c>
    </row>
    <row r="23" spans="1:14" x14ac:dyDescent="0.25">
      <c r="A23" s="14">
        <v>19</v>
      </c>
      <c r="B23" s="4"/>
      <c r="C23" s="10"/>
      <c r="D23" s="5"/>
      <c r="E23" s="5"/>
      <c r="F23" s="5"/>
      <c r="G23" s="5"/>
      <c r="H23" s="5"/>
      <c r="I23" s="5"/>
      <c r="J23" s="6"/>
      <c r="K23" s="6"/>
      <c r="L23" s="11"/>
    </row>
    <row r="24" spans="1:14" x14ac:dyDescent="0.25">
      <c r="A24" s="14">
        <v>20</v>
      </c>
      <c r="B24" s="4"/>
      <c r="C24" s="10"/>
      <c r="D24" s="5"/>
      <c r="E24" s="5"/>
      <c r="F24" s="5"/>
      <c r="G24" s="5"/>
      <c r="H24" s="5"/>
      <c r="I24" s="5"/>
      <c r="J24" s="6"/>
      <c r="K24" s="6"/>
      <c r="L24" s="11"/>
    </row>
    <row r="25" spans="1:14" x14ac:dyDescent="0.25">
      <c r="A25" s="14">
        <v>21</v>
      </c>
      <c r="B25" s="4"/>
      <c r="C25" s="10"/>
      <c r="D25" s="5"/>
      <c r="E25" s="5"/>
      <c r="F25" s="5"/>
      <c r="G25" s="5"/>
      <c r="H25" s="5"/>
      <c r="I25" s="5"/>
      <c r="J25" s="6"/>
      <c r="K25" s="6"/>
      <c r="L25" s="11"/>
    </row>
    <row r="26" spans="1:14" x14ac:dyDescent="0.25">
      <c r="A26" s="14">
        <v>22</v>
      </c>
      <c r="B26" s="4"/>
      <c r="C26" s="21"/>
      <c r="D26" s="22"/>
      <c r="E26" s="22"/>
      <c r="F26" s="22"/>
      <c r="G26" s="22"/>
      <c r="H26" s="22"/>
      <c r="I26" s="22"/>
      <c r="J26" s="23"/>
      <c r="K26" s="23"/>
      <c r="L26" s="24"/>
    </row>
    <row r="27" spans="1:14" x14ac:dyDescent="0.25">
      <c r="B27" t="s">
        <v>2</v>
      </c>
      <c r="C27" s="25">
        <f>COUNTIF(C$5:C$26,"2")</f>
        <v>6</v>
      </c>
      <c r="D27" s="1"/>
      <c r="E27" s="1"/>
      <c r="F27">
        <f>COUNTIF(F$5:F$26,"2")</f>
        <v>14</v>
      </c>
      <c r="G27" s="1"/>
      <c r="H27" s="1"/>
      <c r="I27">
        <f>COUNTIF(I$5:I$26,"2")</f>
        <v>9</v>
      </c>
      <c r="J27" s="1"/>
      <c r="K27" s="1"/>
      <c r="L27" s="1"/>
      <c r="M27" s="1"/>
    </row>
    <row r="28" spans="1:14" x14ac:dyDescent="0.25">
      <c r="B28" t="s">
        <v>3</v>
      </c>
      <c r="D28" s="1">
        <f>COUNTIF(D$5:D$26,"1")</f>
        <v>17</v>
      </c>
      <c r="E28" s="1">
        <f>COUNTIF(E$5:E$26,"1")</f>
        <v>11</v>
      </c>
      <c r="F28" s="1"/>
      <c r="G28" s="1">
        <f>COUNTIF(G$5:G$26,"1")</f>
        <v>13</v>
      </c>
      <c r="H28" s="1">
        <f>COUNTIF(H$5:H$26,"1")</f>
        <v>14</v>
      </c>
      <c r="I28" s="1"/>
      <c r="J28" s="1">
        <f>COUNTIF(J$5:J$26,"1")</f>
        <v>18</v>
      </c>
      <c r="K28" s="1">
        <f>COUNTIF(K$5:K$26,"1")</f>
        <v>11</v>
      </c>
      <c r="L28" s="1">
        <f>COUNTIF(L$5:L$26,"1")</f>
        <v>14</v>
      </c>
      <c r="M28" s="1"/>
    </row>
    <row r="29" spans="1:14" x14ac:dyDescent="0.25">
      <c r="B29" t="s">
        <v>5</v>
      </c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4" x14ac:dyDescent="0.25">
      <c r="B30" t="s">
        <v>4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 x14ac:dyDescent="0.25">
      <c r="A31" s="12" t="s">
        <v>6</v>
      </c>
      <c r="B31">
        <v>18</v>
      </c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 x14ac:dyDescent="0.25">
      <c r="B32" t="s">
        <v>7</v>
      </c>
      <c r="C32" s="27">
        <f>(C27/B31)</f>
        <v>0.33333333333333331</v>
      </c>
      <c r="D32" s="26">
        <f>(D28/B31)</f>
        <v>0.94444444444444442</v>
      </c>
      <c r="E32" s="7">
        <f>(E28/B31)</f>
        <v>0.61111111111111116</v>
      </c>
      <c r="F32" s="17">
        <f>(F27/B31)</f>
        <v>0.77777777777777779</v>
      </c>
      <c r="G32" s="17">
        <f>(G28/B31)</f>
        <v>0.72222222222222221</v>
      </c>
      <c r="H32" s="17">
        <f>(H28/B31)</f>
        <v>0.77777777777777779</v>
      </c>
      <c r="I32" s="27">
        <f>(I27/B31)</f>
        <v>0.5</v>
      </c>
      <c r="J32" s="20">
        <f>(J28/B31)</f>
        <v>1</v>
      </c>
      <c r="K32" s="28">
        <f>(K28/B31)</f>
        <v>0.61111111111111116</v>
      </c>
      <c r="L32" s="20">
        <f>(L28/B31)</f>
        <v>0.77777777777777779</v>
      </c>
      <c r="M32" s="29">
        <f>AVERAGE(M5:M22)</f>
        <v>9.6666666666666661</v>
      </c>
      <c r="N32" s="30">
        <f>M32/M4</f>
        <v>0.7435897435897435</v>
      </c>
    </row>
    <row r="33" spans="4:13" x14ac:dyDescent="0.25">
      <c r="D33" s="1"/>
      <c r="E33" s="1"/>
      <c r="F33" s="1"/>
      <c r="G33" s="1"/>
      <c r="H33" s="1"/>
      <c r="I33" s="1"/>
      <c r="J33" s="1"/>
      <c r="K33" s="1"/>
      <c r="L33" s="1"/>
      <c r="M33" s="1"/>
    </row>
  </sheetData>
  <mergeCells count="1">
    <mergeCell ref="C2:I2"/>
  </mergeCells>
  <conditionalFormatting sqref="A5:HD26">
    <cfRule type="expression" dxfId="1" priority="5" stopIfTrue="1">
      <formula>MOD(ROW(),2)=1</formula>
    </cfRule>
  </conditionalFormatting>
  <conditionalFormatting sqref="J5:L24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9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L22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5:M22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8740157499999996" right="0.78740157499999996" top="0.984251969" bottom="0.984251969" header="0.5" footer="0.5"/>
  <pageSetup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zoomScale="80" zoomScaleNormal="80" workbookViewId="0">
      <pane xSplit="2" ySplit="3" topLeftCell="C16" activePane="bottomRight" state="frozen"/>
      <selection pane="topRight" activeCell="C1" sqref="C1"/>
      <selection pane="bottomLeft" activeCell="A5" sqref="A5"/>
      <selection pane="bottomRight" activeCell="M34" sqref="M34"/>
    </sheetView>
  </sheetViews>
  <sheetFormatPr baseColWidth="10" defaultColWidth="8.75" defaultRowHeight="15.75" outlineLevelCol="1" x14ac:dyDescent="0.25"/>
  <cols>
    <col min="1" max="1" width="8.625" style="12" customWidth="1"/>
    <col min="2" max="2" width="14.125" bestFit="1" customWidth="1"/>
    <col min="3" max="5" width="5.625" customWidth="1" outlineLevel="1"/>
    <col min="6" max="6" width="8" customWidth="1" outlineLevel="1"/>
    <col min="7" max="12" width="5.625" customWidth="1" outlineLevel="1"/>
    <col min="13" max="212" width="11" customWidth="1"/>
  </cols>
  <sheetData>
    <row r="2" spans="1:14" x14ac:dyDescent="0.25">
      <c r="A2" s="12" t="s">
        <v>0</v>
      </c>
      <c r="C2" s="33" t="s">
        <v>18</v>
      </c>
      <c r="D2" s="33"/>
      <c r="E2" s="33"/>
      <c r="F2" s="33"/>
      <c r="G2" s="33"/>
      <c r="H2" s="33"/>
      <c r="I2" s="33"/>
    </row>
    <row r="3" spans="1:14" x14ac:dyDescent="0.25">
      <c r="C3" s="15" t="s">
        <v>9</v>
      </c>
      <c r="D3" s="18" t="s">
        <v>10</v>
      </c>
      <c r="E3" s="18" t="s">
        <v>11</v>
      </c>
      <c r="F3" s="18" t="s">
        <v>12</v>
      </c>
      <c r="G3" s="18" t="s">
        <v>13</v>
      </c>
      <c r="H3" s="18" t="s">
        <v>14</v>
      </c>
      <c r="I3" s="18" t="s">
        <v>8</v>
      </c>
      <c r="J3" s="18" t="s">
        <v>15</v>
      </c>
      <c r="K3" s="18" t="s">
        <v>16</v>
      </c>
      <c r="L3" s="19" t="s">
        <v>17</v>
      </c>
      <c r="M3" s="16" t="s">
        <v>19</v>
      </c>
    </row>
    <row r="4" spans="1:14" s="2" customFormat="1" ht="12" x14ac:dyDescent="0.2">
      <c r="A4" s="13"/>
      <c r="B4" s="2" t="s">
        <v>1</v>
      </c>
      <c r="C4" s="8">
        <v>2</v>
      </c>
      <c r="D4" s="3">
        <v>1</v>
      </c>
      <c r="E4" s="3">
        <v>1</v>
      </c>
      <c r="F4" s="3">
        <v>2</v>
      </c>
      <c r="G4" s="3">
        <v>1</v>
      </c>
      <c r="H4" s="3">
        <v>1</v>
      </c>
      <c r="I4" s="3">
        <v>2</v>
      </c>
      <c r="J4" s="3">
        <v>1</v>
      </c>
      <c r="K4" s="3">
        <v>1</v>
      </c>
      <c r="L4" s="9">
        <v>1</v>
      </c>
      <c r="M4" s="2">
        <v>13</v>
      </c>
    </row>
    <row r="5" spans="1:14" x14ac:dyDescent="0.25">
      <c r="A5" s="14">
        <v>1</v>
      </c>
      <c r="B5" s="4"/>
      <c r="C5" s="10"/>
      <c r="D5" s="5"/>
      <c r="E5" s="5"/>
      <c r="F5" s="5"/>
      <c r="G5" s="5"/>
      <c r="H5" s="5"/>
      <c r="I5" s="5"/>
      <c r="J5" s="6"/>
      <c r="K5" s="6"/>
      <c r="L5" s="11"/>
      <c r="N5" s="30"/>
    </row>
    <row r="6" spans="1:14" x14ac:dyDescent="0.25">
      <c r="A6" s="14">
        <v>18</v>
      </c>
      <c r="B6" s="4"/>
      <c r="C6" s="10"/>
      <c r="D6" s="5"/>
      <c r="E6" s="5"/>
      <c r="F6" s="5"/>
      <c r="G6" s="5"/>
      <c r="H6" s="5"/>
      <c r="I6" s="5"/>
      <c r="J6" s="6"/>
      <c r="K6" s="6"/>
      <c r="L6" s="11"/>
      <c r="N6" s="30"/>
    </row>
    <row r="7" spans="1:14" x14ac:dyDescent="0.25">
      <c r="A7" s="14">
        <v>2</v>
      </c>
      <c r="B7" s="4"/>
      <c r="C7" s="10"/>
      <c r="D7" s="6"/>
      <c r="E7" s="5"/>
      <c r="F7" s="5"/>
      <c r="G7" s="5"/>
      <c r="H7" s="5"/>
      <c r="I7" s="5"/>
      <c r="J7" s="6"/>
      <c r="K7" s="6"/>
      <c r="L7" s="11"/>
      <c r="N7" s="30"/>
    </row>
    <row r="8" spans="1:14" x14ac:dyDescent="0.25">
      <c r="A8" s="14">
        <v>7</v>
      </c>
      <c r="B8" s="4"/>
      <c r="C8" s="10"/>
      <c r="D8" s="5"/>
      <c r="E8" s="5"/>
      <c r="F8" s="5"/>
      <c r="G8" s="5"/>
      <c r="H8" s="5"/>
      <c r="I8" s="5"/>
      <c r="J8" s="6"/>
      <c r="K8" s="6"/>
      <c r="L8" s="11"/>
      <c r="N8" s="30"/>
    </row>
    <row r="9" spans="1:14" x14ac:dyDescent="0.25">
      <c r="A9" s="14">
        <v>17</v>
      </c>
      <c r="B9" s="4"/>
      <c r="C9" s="10"/>
      <c r="D9" s="5"/>
      <c r="E9" s="5"/>
      <c r="F9" s="5"/>
      <c r="G9" s="5"/>
      <c r="H9" s="5"/>
      <c r="I9" s="5"/>
      <c r="J9" s="6"/>
      <c r="K9" s="6"/>
      <c r="L9" s="11"/>
      <c r="N9" s="30"/>
    </row>
    <row r="10" spans="1:14" x14ac:dyDescent="0.25">
      <c r="A10" s="14">
        <v>6</v>
      </c>
      <c r="B10" s="4"/>
      <c r="C10" s="10"/>
      <c r="D10" s="5"/>
      <c r="E10" s="5"/>
      <c r="F10" s="5"/>
      <c r="G10" s="5"/>
      <c r="H10" s="5"/>
      <c r="I10" s="5"/>
      <c r="J10" s="6"/>
      <c r="K10" s="6"/>
      <c r="L10" s="11"/>
      <c r="N10" s="30"/>
    </row>
    <row r="11" spans="1:14" x14ac:dyDescent="0.25">
      <c r="A11" s="14">
        <v>11</v>
      </c>
      <c r="B11" s="4"/>
      <c r="C11" s="10"/>
      <c r="D11" s="6"/>
      <c r="E11" s="6"/>
      <c r="F11" s="6"/>
      <c r="G11" s="6"/>
      <c r="H11" s="6"/>
      <c r="I11" s="6"/>
      <c r="J11" s="6"/>
      <c r="K11" s="6"/>
      <c r="L11" s="11"/>
      <c r="N11" s="30"/>
    </row>
    <row r="12" spans="1:14" x14ac:dyDescent="0.25">
      <c r="A12" s="14">
        <v>12</v>
      </c>
      <c r="B12" s="4"/>
      <c r="C12" s="10"/>
      <c r="D12" s="5"/>
      <c r="E12" s="5"/>
      <c r="F12" s="5"/>
      <c r="G12" s="5"/>
      <c r="H12" s="5"/>
      <c r="I12" s="5"/>
      <c r="J12" s="6"/>
      <c r="K12" s="6"/>
      <c r="L12" s="11"/>
      <c r="N12" s="30"/>
    </row>
    <row r="13" spans="1:14" x14ac:dyDescent="0.25">
      <c r="A13" s="14">
        <v>13</v>
      </c>
      <c r="B13" s="4"/>
      <c r="C13" s="10"/>
      <c r="D13" s="6"/>
      <c r="E13" s="5"/>
      <c r="F13" s="5"/>
      <c r="G13" s="5"/>
      <c r="H13" s="5"/>
      <c r="I13" s="5"/>
      <c r="J13" s="6"/>
      <c r="K13" s="6"/>
      <c r="L13" s="11"/>
      <c r="N13" s="30"/>
    </row>
    <row r="14" spans="1:14" x14ac:dyDescent="0.25">
      <c r="A14" s="14">
        <v>3</v>
      </c>
      <c r="B14" s="4"/>
      <c r="C14" s="10"/>
      <c r="D14" s="6"/>
      <c r="E14" s="5"/>
      <c r="F14" s="5"/>
      <c r="G14" s="5"/>
      <c r="H14" s="5"/>
      <c r="I14" s="5"/>
      <c r="J14" s="6"/>
      <c r="K14" s="6"/>
      <c r="L14" s="11"/>
      <c r="N14" s="30"/>
    </row>
    <row r="15" spans="1:14" x14ac:dyDescent="0.25">
      <c r="A15" s="14">
        <v>14</v>
      </c>
      <c r="B15" s="4"/>
      <c r="C15" s="10"/>
      <c r="D15" s="5"/>
      <c r="E15" s="5"/>
      <c r="F15" s="5"/>
      <c r="G15" s="5"/>
      <c r="H15" s="5"/>
      <c r="I15" s="5"/>
      <c r="J15" s="6"/>
      <c r="K15" s="6"/>
      <c r="L15" s="11"/>
      <c r="N15" s="30"/>
    </row>
    <row r="16" spans="1:14" x14ac:dyDescent="0.25">
      <c r="A16" s="14">
        <v>5</v>
      </c>
      <c r="B16" s="4"/>
      <c r="C16" s="10"/>
      <c r="D16" s="5"/>
      <c r="E16" s="5"/>
      <c r="F16" s="5"/>
      <c r="G16" s="5"/>
      <c r="H16" s="5"/>
      <c r="I16" s="5"/>
      <c r="J16" s="6"/>
      <c r="K16" s="6"/>
      <c r="L16" s="11"/>
      <c r="N16" s="30"/>
    </row>
    <row r="17" spans="1:14" x14ac:dyDescent="0.25">
      <c r="A17" s="14">
        <v>4</v>
      </c>
      <c r="B17" s="4"/>
      <c r="C17" s="10"/>
      <c r="D17" s="5"/>
      <c r="E17" s="5"/>
      <c r="F17" s="5"/>
      <c r="G17" s="5"/>
      <c r="H17" s="5"/>
      <c r="I17" s="5"/>
      <c r="J17" s="6"/>
      <c r="K17" s="6"/>
      <c r="L17" s="11"/>
      <c r="N17" s="30"/>
    </row>
    <row r="18" spans="1:14" x14ac:dyDescent="0.25">
      <c r="A18" s="14">
        <v>15</v>
      </c>
      <c r="B18" s="4"/>
      <c r="C18" s="10"/>
      <c r="D18" s="5"/>
      <c r="E18" s="5"/>
      <c r="F18" s="5"/>
      <c r="G18" s="5"/>
      <c r="H18" s="5"/>
      <c r="I18" s="5"/>
      <c r="J18" s="6"/>
      <c r="K18" s="6"/>
      <c r="L18" s="11"/>
      <c r="N18" s="30"/>
    </row>
    <row r="19" spans="1:14" x14ac:dyDescent="0.25">
      <c r="A19" s="14">
        <v>8</v>
      </c>
      <c r="B19" s="4"/>
      <c r="C19" s="10"/>
      <c r="D19" s="5"/>
      <c r="E19" s="5"/>
      <c r="F19" s="5"/>
      <c r="G19" s="5"/>
      <c r="H19" s="5"/>
      <c r="I19" s="5"/>
      <c r="J19" s="6"/>
      <c r="K19" s="6"/>
      <c r="L19" s="11"/>
      <c r="N19" s="30"/>
    </row>
    <row r="20" spans="1:14" x14ac:dyDescent="0.25">
      <c r="A20" s="14">
        <v>10</v>
      </c>
      <c r="B20" s="4"/>
      <c r="C20" s="10"/>
      <c r="D20" s="5"/>
      <c r="E20" s="5"/>
      <c r="F20" s="5"/>
      <c r="G20" s="5"/>
      <c r="H20" s="5"/>
      <c r="I20" s="5"/>
      <c r="J20" s="6"/>
      <c r="K20" s="6"/>
      <c r="L20" s="11"/>
      <c r="N20" s="30"/>
    </row>
    <row r="21" spans="1:14" x14ac:dyDescent="0.25">
      <c r="A21" s="14">
        <v>9</v>
      </c>
      <c r="B21" s="4"/>
      <c r="C21" s="10"/>
      <c r="D21" s="5"/>
      <c r="E21" s="5"/>
      <c r="F21" s="5"/>
      <c r="G21" s="5"/>
      <c r="H21" s="5"/>
      <c r="I21" s="5"/>
      <c r="J21" s="6"/>
      <c r="K21" s="6"/>
      <c r="L21" s="11"/>
      <c r="N21" s="30"/>
    </row>
    <row r="22" spans="1:14" x14ac:dyDescent="0.25">
      <c r="A22" s="14">
        <v>16</v>
      </c>
      <c r="B22" s="4"/>
      <c r="C22" s="10"/>
      <c r="D22" s="5"/>
      <c r="E22" s="5"/>
      <c r="F22" s="5"/>
      <c r="G22" s="5"/>
      <c r="H22" s="5"/>
      <c r="I22" s="5"/>
      <c r="J22" s="6"/>
      <c r="K22" s="6"/>
      <c r="L22" s="11"/>
      <c r="N22" s="30"/>
    </row>
    <row r="23" spans="1:14" x14ac:dyDescent="0.25">
      <c r="A23" s="14">
        <v>19</v>
      </c>
      <c r="B23" s="4"/>
      <c r="C23" s="10"/>
      <c r="D23" s="5"/>
      <c r="E23" s="5"/>
      <c r="F23" s="5"/>
      <c r="G23" s="5"/>
      <c r="H23" s="5"/>
      <c r="I23" s="5"/>
      <c r="J23" s="6"/>
      <c r="K23" s="6"/>
      <c r="L23" s="11"/>
    </row>
    <row r="24" spans="1:14" x14ac:dyDescent="0.25">
      <c r="A24" s="14">
        <v>20</v>
      </c>
      <c r="B24" s="4"/>
      <c r="C24" s="10"/>
      <c r="D24" s="5"/>
      <c r="E24" s="5"/>
      <c r="F24" s="5"/>
      <c r="G24" s="5"/>
      <c r="H24" s="5"/>
      <c r="I24" s="5"/>
      <c r="J24" s="6"/>
      <c r="K24" s="6"/>
      <c r="L24" s="11"/>
    </row>
    <row r="25" spans="1:14" x14ac:dyDescent="0.25">
      <c r="A25" s="14">
        <v>21</v>
      </c>
      <c r="B25" s="4"/>
      <c r="C25" s="10"/>
      <c r="D25" s="5"/>
      <c r="E25" s="5"/>
      <c r="F25" s="5"/>
      <c r="G25" s="5"/>
      <c r="H25" s="5"/>
      <c r="I25" s="5"/>
      <c r="J25" s="6"/>
      <c r="K25" s="6"/>
      <c r="L25" s="11"/>
    </row>
    <row r="26" spans="1:14" x14ac:dyDescent="0.25">
      <c r="A26" s="14">
        <v>22</v>
      </c>
      <c r="B26" s="4"/>
      <c r="C26" s="21"/>
      <c r="D26" s="22"/>
      <c r="E26" s="22"/>
      <c r="F26" s="22"/>
      <c r="G26" s="22"/>
      <c r="H26" s="22"/>
      <c r="I26" s="22"/>
      <c r="J26" s="23"/>
      <c r="K26" s="23"/>
      <c r="L26" s="24"/>
    </row>
    <row r="27" spans="1:14" x14ac:dyDescent="0.25">
      <c r="B27" t="s">
        <v>2</v>
      </c>
      <c r="C27" s="25">
        <f>COUNTIF(C$5:C$26,"2")</f>
        <v>0</v>
      </c>
      <c r="D27" s="1"/>
      <c r="E27" s="1"/>
      <c r="F27">
        <f>COUNTIF(F$5:F$26,"2")</f>
        <v>0</v>
      </c>
      <c r="G27" s="1"/>
      <c r="H27" s="1"/>
      <c r="I27">
        <f>COUNTIF(I$5:I$26,"2")</f>
        <v>0</v>
      </c>
      <c r="J27" s="1"/>
      <c r="K27" s="1"/>
      <c r="L27" s="1"/>
      <c r="M27" s="1"/>
    </row>
    <row r="28" spans="1:14" x14ac:dyDescent="0.25">
      <c r="B28" t="s">
        <v>3</v>
      </c>
      <c r="D28" s="1">
        <f>COUNTIF(D$5:D$26,"1")</f>
        <v>0</v>
      </c>
      <c r="E28" s="1">
        <f>COUNTIF(E$5:E$26,"1")</f>
        <v>0</v>
      </c>
      <c r="F28" s="1"/>
      <c r="G28" s="1">
        <f>COUNTIF(G$5:G$26,"1")</f>
        <v>0</v>
      </c>
      <c r="H28" s="1">
        <f>COUNTIF(H$5:H$26,"1")</f>
        <v>0</v>
      </c>
      <c r="I28" s="1"/>
      <c r="J28" s="1">
        <f>COUNTIF(J$5:J$26,"1")</f>
        <v>0</v>
      </c>
      <c r="K28" s="1">
        <f>COUNTIF(K$5:K$26,"1")</f>
        <v>0</v>
      </c>
      <c r="L28" s="1">
        <f>COUNTIF(L$5:L$26,"1")</f>
        <v>0</v>
      </c>
      <c r="M28" s="1"/>
    </row>
    <row r="29" spans="1:14" x14ac:dyDescent="0.25">
      <c r="B29" t="s">
        <v>5</v>
      </c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4" x14ac:dyDescent="0.25">
      <c r="B30" t="s">
        <v>4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 x14ac:dyDescent="0.25">
      <c r="A31" s="12" t="s">
        <v>6</v>
      </c>
      <c r="B31">
        <v>18</v>
      </c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 x14ac:dyDescent="0.25">
      <c r="B32" t="s">
        <v>7</v>
      </c>
      <c r="C32" s="27">
        <f>(C27/B31)</f>
        <v>0</v>
      </c>
      <c r="D32" s="26">
        <f>(D28/B31)</f>
        <v>0</v>
      </c>
      <c r="E32" s="7">
        <f>(E28/B31)</f>
        <v>0</v>
      </c>
      <c r="F32" s="17">
        <f>(F27/B31)</f>
        <v>0</v>
      </c>
      <c r="G32" s="17">
        <f>(G28/B31)</f>
        <v>0</v>
      </c>
      <c r="H32" s="17">
        <f>(H28/B31)</f>
        <v>0</v>
      </c>
      <c r="I32" s="27">
        <f>(I27/B31)</f>
        <v>0</v>
      </c>
      <c r="J32" s="20">
        <f>(J28/B31)</f>
        <v>0</v>
      </c>
      <c r="K32" s="28">
        <f>(K28/B31)</f>
        <v>0</v>
      </c>
      <c r="L32" s="20">
        <f>(L28/B31)</f>
        <v>0</v>
      </c>
      <c r="M32" s="29" t="e">
        <f>AVERAGE(M5:M22)</f>
        <v>#DIV/0!</v>
      </c>
      <c r="N32" s="30" t="e">
        <f>M32/M4</f>
        <v>#DIV/0!</v>
      </c>
    </row>
    <row r="33" spans="4:13" x14ac:dyDescent="0.25">
      <c r="D33" s="1"/>
      <c r="E33" s="1"/>
      <c r="F33" s="1"/>
      <c r="G33" s="1"/>
      <c r="H33" s="1"/>
      <c r="I33" s="1"/>
      <c r="J33" s="1"/>
      <c r="K33" s="1"/>
      <c r="L33" s="1"/>
      <c r="M33" s="1"/>
    </row>
  </sheetData>
  <sortState ref="A5:M32">
    <sortCondition descending="1" ref="M22"/>
  </sortState>
  <mergeCells count="1">
    <mergeCell ref="C2:I2"/>
  </mergeCells>
  <phoneticPr fontId="1" type="noConversion"/>
  <conditionalFormatting sqref="A5:HD26">
    <cfRule type="expression" dxfId="0" priority="11" stopIfTrue="1">
      <formula>MOD(ROW(),2)=1</formula>
    </cfRule>
  </conditionalFormatting>
  <conditionalFormatting sqref="J5:L24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9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L22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5:M22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8740157499999996" right="0.78740157499999996" top="0.984251969" bottom="0.984251969" header="0.5" footer="0.5"/>
  <pageSetup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201</vt:lpstr>
      <vt:lpstr>202</vt:lpstr>
    </vt:vector>
  </TitlesOfParts>
  <Manager/>
  <Company>Gestion Barrette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AnnikGervais</dc:creator>
  <cp:keywords/>
  <dc:description>450.262.6288_x000d_sebastien@gestionbarrette.com</dc:description>
  <cp:lastModifiedBy>Pellerin Pascale</cp:lastModifiedBy>
  <cp:revision/>
  <cp:lastPrinted>2019-02-18T17:20:37Z</cp:lastPrinted>
  <dcterms:created xsi:type="dcterms:W3CDTF">2013-02-20T18:44:19Z</dcterms:created>
  <dcterms:modified xsi:type="dcterms:W3CDTF">2019-02-18T20:09:13Z</dcterms:modified>
  <cp:category/>
  <cp:contentStatus/>
</cp:coreProperties>
</file>